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\AYUNTAMIENTOS Y JUNTAS DE DISTRITOS\JUNTA DE DISTRITO MUNICIPAL EL POZO\PROCESO DE COMPRAS\"/>
    </mc:Choice>
  </mc:AlternateContent>
  <bookViews>
    <workbookView xWindow="0" yWindow="0" windowWidth="23040" windowHeight="9072"/>
  </bookViews>
  <sheets>
    <sheet name="Table 1" sheetId="1" r:id="rId1"/>
  </sheets>
  <definedNames>
    <definedName name="_xlnm.Print_Area" localSheetId="0">'Table 1'!$A$1:$H$74</definedName>
  </definedNames>
  <calcPr calcId="191029"/>
</workbook>
</file>

<file path=xl/calcChain.xml><?xml version="1.0" encoding="utf-8"?>
<calcChain xmlns="http://schemas.openxmlformats.org/spreadsheetml/2006/main">
  <c r="F50" i="1" l="1"/>
  <c r="F52" i="1"/>
  <c r="F51" i="1"/>
  <c r="F49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3" i="1"/>
  <c r="F24" i="1"/>
  <c r="F25" i="1"/>
  <c r="F26" i="1"/>
  <c r="F27" i="1"/>
  <c r="F28" i="1"/>
  <c r="F29" i="1"/>
  <c r="F19" i="1"/>
  <c r="F10" i="1"/>
  <c r="F11" i="1"/>
  <c r="F12" i="1"/>
  <c r="F13" i="1"/>
  <c r="F14" i="1"/>
  <c r="F15" i="1"/>
  <c r="F16" i="1"/>
  <c r="F17" i="1"/>
  <c r="F18" i="1"/>
  <c r="F9" i="1"/>
  <c r="G53" i="1" l="1"/>
  <c r="G46" i="1"/>
  <c r="G20" i="1"/>
  <c r="G31" i="1"/>
  <c r="G54" i="1" l="1"/>
  <c r="G61" i="1" l="1"/>
  <c r="G60" i="1"/>
  <c r="G56" i="1"/>
  <c r="G57" i="1"/>
  <c r="G58" i="1"/>
  <c r="G59" i="1"/>
  <c r="G62" i="1" l="1"/>
  <c r="G63" i="1" s="1"/>
  <c r="G64" i="1" s="1"/>
</calcChain>
</file>

<file path=xl/sharedStrings.xml><?xml version="1.0" encoding="utf-8"?>
<sst xmlns="http://schemas.openxmlformats.org/spreadsheetml/2006/main" count="100" uniqueCount="63">
  <si>
    <r>
      <rPr>
        <b/>
        <sz val="12"/>
        <rFont val="Times New Roman"/>
        <family val="1"/>
      </rPr>
      <t xml:space="preserve">Presupuesto Ampliación y construcción de nichos Cementerio Municipal Los Limones Ubicación. Los limones Distrito Municipal El Pozo María Trinidad Sánchez
</t>
    </r>
    <r>
      <rPr>
        <b/>
        <sz val="12"/>
        <rFont val="Times New Roman"/>
        <family val="1"/>
      </rPr>
      <t>Fecha 15/05/2023</t>
    </r>
  </si>
  <si>
    <r>
      <rPr>
        <b/>
        <sz val="12"/>
        <rFont val="Times New Roman"/>
        <family val="1"/>
      </rPr>
      <t>No</t>
    </r>
  </si>
  <si>
    <r>
      <rPr>
        <b/>
        <sz val="12"/>
        <rFont val="Times New Roman"/>
        <family val="1"/>
      </rPr>
      <t>Desc. Partidas</t>
    </r>
  </si>
  <si>
    <r>
      <rPr>
        <b/>
        <sz val="12"/>
        <rFont val="Times New Roman"/>
        <family val="1"/>
      </rPr>
      <t>Cant.</t>
    </r>
  </si>
  <si>
    <r>
      <rPr>
        <b/>
        <sz val="12"/>
        <rFont val="Times New Roman"/>
        <family val="1"/>
      </rPr>
      <t>UD</t>
    </r>
  </si>
  <si>
    <r>
      <rPr>
        <b/>
        <sz val="12"/>
        <rFont val="Times New Roman"/>
        <family val="1"/>
      </rPr>
      <t>PU</t>
    </r>
  </si>
  <si>
    <r>
      <rPr>
        <b/>
        <sz val="12"/>
        <rFont val="Times New Roman"/>
        <family val="1"/>
      </rPr>
      <t>Valor</t>
    </r>
  </si>
  <si>
    <r>
      <rPr>
        <b/>
        <sz val="12"/>
        <rFont val="Times New Roman"/>
        <family val="1"/>
      </rPr>
      <t>Total</t>
    </r>
  </si>
  <si>
    <r>
      <rPr>
        <b/>
        <sz val="12"/>
        <rFont val="Times New Roman"/>
        <family val="1"/>
      </rPr>
      <t>Trabajos generales</t>
    </r>
  </si>
  <si>
    <r>
      <rPr>
        <b/>
        <sz val="12"/>
        <rFont val="Times New Roman"/>
        <family val="1"/>
      </rPr>
      <t>Construcción de nichos (120 ud) y fosa osamental</t>
    </r>
  </si>
  <si>
    <r>
      <rPr>
        <sz val="12"/>
        <rFont val="Times New Roman"/>
        <family val="1"/>
      </rPr>
      <t>Limpieza y acondicionamiento del área</t>
    </r>
  </si>
  <si>
    <r>
      <rPr>
        <sz val="12"/>
        <rFont val="Times New Roman"/>
        <family val="1"/>
      </rPr>
      <t>PA</t>
    </r>
  </si>
  <si>
    <r>
      <rPr>
        <sz val="12"/>
        <rFont val="Times New Roman"/>
        <family val="1"/>
      </rPr>
      <t>Replanteo topográfico</t>
    </r>
  </si>
  <si>
    <r>
      <rPr>
        <sz val="12"/>
        <rFont val="Times New Roman"/>
        <family val="1"/>
      </rPr>
      <t>Excavación</t>
    </r>
  </si>
  <si>
    <r>
      <rPr>
        <sz val="12"/>
        <rFont val="Times New Roman"/>
        <family val="1"/>
      </rPr>
      <t>M3</t>
    </r>
  </si>
  <si>
    <r>
      <rPr>
        <sz val="12"/>
        <rFont val="Times New Roman"/>
        <family val="1"/>
      </rPr>
      <t>Relleno compactado</t>
    </r>
  </si>
  <si>
    <r>
      <rPr>
        <sz val="12"/>
        <rFont val="Times New Roman"/>
        <family val="1"/>
      </rPr>
      <t>Zapata de muro</t>
    </r>
  </si>
  <si>
    <r>
      <rPr>
        <sz val="12"/>
        <rFont val="Times New Roman"/>
        <family val="1"/>
      </rPr>
      <t>Platea con red.3/8 a 0.30m a.d</t>
    </r>
  </si>
  <si>
    <r>
      <rPr>
        <sz val="12"/>
        <rFont val="Times New Roman"/>
        <family val="1"/>
      </rPr>
      <t>Muro de blocks de 15</t>
    </r>
  </si>
  <si>
    <r>
      <rPr>
        <sz val="12"/>
        <rFont val="Times New Roman"/>
        <family val="1"/>
      </rPr>
      <t>M2</t>
    </r>
  </si>
  <si>
    <r>
      <rPr>
        <sz val="12"/>
        <rFont val="Times New Roman"/>
        <family val="1"/>
      </rPr>
      <t>Pañete en general</t>
    </r>
  </si>
  <si>
    <r>
      <rPr>
        <sz val="12"/>
        <rFont val="Times New Roman"/>
        <family val="1"/>
      </rPr>
      <t>Losa entrepiso esp. 0.12m</t>
    </r>
  </si>
  <si>
    <r>
      <rPr>
        <sz val="12"/>
        <rFont val="Times New Roman"/>
        <family val="1"/>
      </rPr>
      <t>Pintura</t>
    </r>
  </si>
  <si>
    <r>
      <rPr>
        <sz val="12"/>
        <rFont val="Times New Roman"/>
        <family val="1"/>
      </rPr>
      <t>Construcción plataforma para fosa osamental</t>
    </r>
  </si>
  <si>
    <r>
      <rPr>
        <b/>
        <sz val="12"/>
        <rFont val="Times New Roman"/>
        <family val="1"/>
      </rPr>
      <t>Subtotal  01</t>
    </r>
  </si>
  <si>
    <r>
      <rPr>
        <b/>
        <sz val="12"/>
        <rFont val="Times New Roman"/>
        <family val="1"/>
      </rPr>
      <t>Remozamiento de capilla fúnebre</t>
    </r>
  </si>
  <si>
    <r>
      <rPr>
        <sz val="12"/>
        <rFont val="Times New Roman"/>
        <family val="1"/>
      </rPr>
      <t>Vigas</t>
    </r>
  </si>
  <si>
    <r>
      <rPr>
        <sz val="12"/>
        <rFont val="Times New Roman"/>
        <family val="1"/>
      </rPr>
      <t>Losa</t>
    </r>
  </si>
  <si>
    <r>
      <rPr>
        <sz val="12"/>
        <rFont val="Times New Roman"/>
        <family val="1"/>
      </rPr>
      <t>Pañete en techo y vigas</t>
    </r>
  </si>
  <si>
    <r>
      <rPr>
        <sz val="12"/>
        <rFont val="Times New Roman"/>
        <family val="1"/>
      </rPr>
      <t>Aplicación de fino</t>
    </r>
  </si>
  <si>
    <r>
      <rPr>
        <sz val="12"/>
        <rFont val="Times New Roman"/>
        <family val="1"/>
      </rPr>
      <t>Aplicación de impermeabilizante</t>
    </r>
  </si>
  <si>
    <r>
      <rPr>
        <sz val="12"/>
        <rFont val="Times New Roman"/>
        <family val="1"/>
      </rPr>
      <t>Colocación de cerámica en piso incluye zócalo</t>
    </r>
  </si>
  <si>
    <r>
      <rPr>
        <sz val="12"/>
        <rFont val="Times New Roman"/>
        <family val="1"/>
      </rPr>
      <t>Colocación de porta- ataúdes</t>
    </r>
  </si>
  <si>
    <r>
      <rPr>
        <b/>
        <sz val="12"/>
        <rFont val="Times New Roman"/>
        <family val="1"/>
      </rPr>
      <t>Subtotal  02</t>
    </r>
  </si>
  <si>
    <r>
      <rPr>
        <b/>
        <sz val="12"/>
        <rFont val="Times New Roman"/>
        <family val="1"/>
      </rPr>
      <t>Construcción verjas perimetral</t>
    </r>
  </si>
  <si>
    <r>
      <rPr>
        <sz val="12"/>
        <rFont val="Times New Roman"/>
        <family val="1"/>
      </rPr>
      <t>Demolición</t>
    </r>
  </si>
  <si>
    <r>
      <rPr>
        <sz val="12"/>
        <rFont val="Times New Roman"/>
        <family val="1"/>
      </rPr>
      <t>Bote de escombros</t>
    </r>
  </si>
  <si>
    <r>
      <rPr>
        <sz val="12"/>
        <rFont val="Times New Roman"/>
        <family val="1"/>
      </rPr>
      <t>ML</t>
    </r>
  </si>
  <si>
    <r>
      <rPr>
        <sz val="12"/>
        <rFont val="Times New Roman"/>
        <family val="1"/>
      </rPr>
      <t>Zapata de muro de 15 y columnas</t>
    </r>
  </si>
  <si>
    <r>
      <rPr>
        <sz val="12"/>
        <rFont val="Times New Roman"/>
        <family val="1"/>
      </rPr>
      <t>Columnas(0.15*0.25*3.40)120 ud</t>
    </r>
  </si>
  <si>
    <r>
      <rPr>
        <sz val="12"/>
        <rFont val="Times New Roman"/>
        <family val="1"/>
      </rPr>
      <t>Vigas de amarres (dos vigas a 1.20m)</t>
    </r>
  </si>
  <si>
    <r>
      <rPr>
        <sz val="12"/>
        <rFont val="Times New Roman"/>
        <family val="1"/>
      </rPr>
      <t>Muro de blocks 0.15m</t>
    </r>
  </si>
  <si>
    <r>
      <rPr>
        <sz val="12"/>
        <rFont val="Times New Roman"/>
        <family val="1"/>
      </rPr>
      <t>Relleno de reposición</t>
    </r>
  </si>
  <si>
    <r>
      <rPr>
        <sz val="12"/>
        <rFont val="Times New Roman"/>
        <family val="1"/>
      </rPr>
      <t>Bote material excavado</t>
    </r>
  </si>
  <si>
    <r>
      <rPr>
        <sz val="12"/>
        <rFont val="Times New Roman"/>
        <family val="1"/>
      </rPr>
      <t>Puerta en hierro</t>
    </r>
  </si>
  <si>
    <r>
      <rPr>
        <b/>
        <sz val="12"/>
        <rFont val="Times New Roman"/>
        <family val="1"/>
      </rPr>
      <t>Subtotal  03</t>
    </r>
  </si>
  <si>
    <r>
      <rPr>
        <b/>
        <sz val="12"/>
        <rFont val="Times New Roman"/>
        <family val="1"/>
      </rPr>
      <t>Área exterior</t>
    </r>
  </si>
  <si>
    <r>
      <rPr>
        <sz val="12"/>
        <rFont val="Times New Roman"/>
        <family val="1"/>
      </rPr>
      <t>Jardinerías</t>
    </r>
  </si>
  <si>
    <r>
      <rPr>
        <b/>
        <sz val="12"/>
        <rFont val="Times New Roman"/>
        <family val="1"/>
      </rPr>
      <t>Subtotal  04</t>
    </r>
  </si>
  <si>
    <r>
      <rPr>
        <b/>
        <sz val="12"/>
        <rFont val="Times New Roman"/>
        <family val="1"/>
      </rPr>
      <t>Gastos indirectos</t>
    </r>
  </si>
  <si>
    <r>
      <rPr>
        <sz val="12"/>
        <rFont val="Times New Roman"/>
        <family val="1"/>
      </rPr>
      <t>Dirección técnica</t>
    </r>
  </si>
  <si>
    <r>
      <rPr>
        <sz val="12"/>
        <rFont val="Times New Roman"/>
        <family val="1"/>
      </rPr>
      <t>Gastos administrativo</t>
    </r>
  </si>
  <si>
    <r>
      <rPr>
        <sz val="12"/>
        <rFont val="Times New Roman"/>
        <family val="1"/>
      </rPr>
      <t>Transporte</t>
    </r>
  </si>
  <si>
    <r>
      <rPr>
        <sz val="12"/>
        <rFont val="Times New Roman"/>
        <family val="1"/>
      </rPr>
      <t>Liquidación de obreros ley 686</t>
    </r>
  </si>
  <si>
    <r>
      <rPr>
        <sz val="12"/>
        <rFont val="Times New Roman"/>
        <family val="1"/>
      </rPr>
      <t>Codia</t>
    </r>
  </si>
  <si>
    <r>
      <rPr>
        <sz val="12"/>
        <rFont val="Times New Roman"/>
        <family val="1"/>
      </rPr>
      <t>ITBIS (sobr. Dir. Tec.)</t>
    </r>
  </si>
  <si>
    <r>
      <rPr>
        <b/>
        <sz val="12"/>
        <rFont val="Times New Roman"/>
        <family val="1"/>
      </rPr>
      <t>Subtotal gastos indirectos</t>
    </r>
  </si>
  <si>
    <r>
      <rPr>
        <b/>
        <sz val="12"/>
        <rFont val="Times New Roman"/>
        <family val="1"/>
      </rPr>
      <t>Total general presupuestado</t>
    </r>
  </si>
  <si>
    <t>Subtotal gastos directos</t>
  </si>
  <si>
    <t>Porta tarja y tarja</t>
  </si>
  <si>
    <t>Limpieza final</t>
  </si>
  <si>
    <t>Seguro póliza y legalización de contrato</t>
  </si>
  <si>
    <t>Letrero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</si>
</sst>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3" formatCode="_(* #,##0.00_);_(* \(#,##0.00\);_(* &quot;-&quot;??_);_(@_)"/>
    <numFmt numFmtId="164" formatCode="#,##0;#,##0"/>
    <numFmt numFmtId="165" formatCode="#,##0.00;#,##0.00"/>
  </numFmts>
  <fonts count="11">
    <font>
      <sz val="10"/>
      <color rgb="FF000000"/>
      <name val="Times New Roman"/>
      <charset val="204"/>
    </font>
    <font>
      <b/>
      <sz val="18"/>
      <name val="Candara"/>
    </font>
    <font>
      <sz val="13"/>
      <name val="Arial Unicode MS"/>
    </font>
    <font>
      <b/>
      <sz val="12"/>
      <name val="Times New Roman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ABE8E"/>
      </patternFill>
    </fill>
    <fill>
      <patternFill patternType="solid">
        <fgColor rgb="FF91D05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top" wrapText="1"/>
    </xf>
    <xf numFmtId="43" fontId="10" fillId="0" borderId="0" xfId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8" fontId="0" fillId="0" borderId="0" xfId="0" applyNumberForma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6" fillId="0" borderId="2" xfId="1" applyFont="1" applyBorder="1" applyAlignment="1">
      <alignment horizontal="left" vertical="top" wrapText="1"/>
    </xf>
    <xf numFmtId="43" fontId="6" fillId="0" borderId="8" xfId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8" fontId="3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3" fontId="3" fillId="0" borderId="2" xfId="0" applyNumberFormat="1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="110" zoomScaleNormal="110" workbookViewId="0">
      <selection activeCell="F9" sqref="F9"/>
    </sheetView>
  </sheetViews>
  <sheetFormatPr baseColWidth="10" defaultColWidth="9.33203125" defaultRowHeight="13.2"/>
  <cols>
    <col min="1" max="1" width="5.77734375" customWidth="1"/>
    <col min="2" max="2" width="45.33203125" customWidth="1"/>
    <col min="3" max="3" width="12.6640625" customWidth="1"/>
    <col min="4" max="4" width="11.44140625" customWidth="1"/>
    <col min="5" max="5" width="16.33203125" customWidth="1"/>
    <col min="6" max="6" width="19.33203125" customWidth="1"/>
    <col min="7" max="7" width="9.33203125" customWidth="1"/>
    <col min="8" max="8" width="13.77734375" customWidth="1"/>
    <col min="10" max="10" width="16.6640625" bestFit="1" customWidth="1"/>
  </cols>
  <sheetData>
    <row r="1" spans="1:8" ht="23.4">
      <c r="A1" s="27"/>
      <c r="B1" s="27"/>
      <c r="C1" s="27"/>
      <c r="D1" s="27"/>
      <c r="E1" s="27"/>
      <c r="F1" s="27"/>
      <c r="G1" s="27"/>
      <c r="H1" s="27"/>
    </row>
    <row r="2" spans="1:8" ht="16.8">
      <c r="A2" s="26"/>
      <c r="B2" s="26"/>
      <c r="C2" s="26"/>
      <c r="D2" s="26"/>
      <c r="E2" s="26"/>
      <c r="F2" s="26"/>
      <c r="G2" s="26"/>
      <c r="H2" s="26"/>
    </row>
    <row r="3" spans="1:8">
      <c r="A3" s="25"/>
      <c r="B3" s="25"/>
      <c r="C3" s="25"/>
      <c r="D3" s="25"/>
      <c r="E3" s="25"/>
      <c r="F3" s="25"/>
      <c r="G3" s="25"/>
      <c r="H3" s="25"/>
    </row>
    <row r="4" spans="1:8">
      <c r="A4" s="24"/>
      <c r="B4" s="24"/>
      <c r="C4" s="24"/>
      <c r="D4" s="24"/>
      <c r="E4" s="24"/>
      <c r="F4" s="24"/>
      <c r="G4" s="24"/>
      <c r="H4" s="24"/>
    </row>
    <row r="5" spans="1:8" ht="34.5" customHeight="1">
      <c r="A5" s="38" t="s">
        <v>0</v>
      </c>
      <c r="B5" s="39"/>
      <c r="C5" s="39"/>
      <c r="D5" s="39"/>
      <c r="E5" s="39"/>
      <c r="F5" s="39"/>
      <c r="G5" s="39"/>
      <c r="H5" s="40"/>
    </row>
    <row r="6" spans="1:8" ht="18.75" customHeight="1">
      <c r="A6" s="18" t="s">
        <v>1</v>
      </c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41" t="s">
        <v>7</v>
      </c>
      <c r="H6" s="42"/>
    </row>
    <row r="7" spans="1:8" ht="15.6">
      <c r="A7" s="19"/>
      <c r="B7" s="47" t="s">
        <v>8</v>
      </c>
      <c r="C7" s="48"/>
      <c r="D7" s="48"/>
      <c r="E7" s="48"/>
      <c r="F7" s="48"/>
      <c r="G7" s="49"/>
      <c r="H7" s="50"/>
    </row>
    <row r="8" spans="1:8" ht="31.2">
      <c r="A8" s="20">
        <v>10</v>
      </c>
      <c r="B8" s="4" t="s">
        <v>9</v>
      </c>
      <c r="C8" s="3"/>
      <c r="D8" s="3"/>
      <c r="E8" s="3"/>
      <c r="F8" s="7"/>
      <c r="G8" s="43"/>
      <c r="H8" s="44"/>
    </row>
    <row r="9" spans="1:8" ht="15.6">
      <c r="A9" s="21">
        <v>11</v>
      </c>
      <c r="B9" s="5" t="s">
        <v>10</v>
      </c>
      <c r="C9" s="11">
        <v>1</v>
      </c>
      <c r="D9" s="8" t="s">
        <v>11</v>
      </c>
      <c r="E9" s="11"/>
      <c r="F9" s="11">
        <f>C9*E9</f>
        <v>0</v>
      </c>
      <c r="G9" s="45"/>
      <c r="H9" s="46"/>
    </row>
    <row r="10" spans="1:8" ht="15.6">
      <c r="A10" s="21">
        <v>12</v>
      </c>
      <c r="B10" s="5" t="s">
        <v>12</v>
      </c>
      <c r="C10" s="11">
        <v>1</v>
      </c>
      <c r="D10" s="8" t="s">
        <v>11</v>
      </c>
      <c r="E10" s="11"/>
      <c r="F10" s="11">
        <f t="shared" ref="F10:F18" si="0">C10*E10</f>
        <v>0</v>
      </c>
      <c r="G10" s="33"/>
      <c r="H10" s="34"/>
    </row>
    <row r="11" spans="1:8" ht="15.6">
      <c r="A11" s="21">
        <v>13</v>
      </c>
      <c r="B11" s="5" t="s">
        <v>13</v>
      </c>
      <c r="C11" s="11">
        <v>35.5</v>
      </c>
      <c r="D11" s="8" t="s">
        <v>14</v>
      </c>
      <c r="E11" s="11"/>
      <c r="F11" s="11">
        <f t="shared" si="0"/>
        <v>0</v>
      </c>
      <c r="G11" s="33"/>
      <c r="H11" s="34"/>
    </row>
    <row r="12" spans="1:8" ht="15.6">
      <c r="A12" s="21">
        <v>14</v>
      </c>
      <c r="B12" s="5" t="s">
        <v>15</v>
      </c>
      <c r="C12" s="11">
        <v>80.28</v>
      </c>
      <c r="D12" s="8" t="s">
        <v>14</v>
      </c>
      <c r="E12" s="11"/>
      <c r="F12" s="11">
        <f t="shared" si="0"/>
        <v>0</v>
      </c>
      <c r="G12" s="33"/>
      <c r="H12" s="34"/>
    </row>
    <row r="13" spans="1:8" ht="15.6">
      <c r="A13" s="21">
        <v>15</v>
      </c>
      <c r="B13" s="5" t="s">
        <v>16</v>
      </c>
      <c r="C13" s="11">
        <v>17.5</v>
      </c>
      <c r="D13" s="8" t="s">
        <v>14</v>
      </c>
      <c r="E13" s="11"/>
      <c r="F13" s="11">
        <f t="shared" si="0"/>
        <v>0</v>
      </c>
      <c r="G13" s="33"/>
      <c r="H13" s="34"/>
    </row>
    <row r="14" spans="1:8" ht="15.6">
      <c r="A14" s="21">
        <v>16</v>
      </c>
      <c r="B14" s="5" t="s">
        <v>17</v>
      </c>
      <c r="C14" s="11">
        <v>21.02</v>
      </c>
      <c r="D14" s="8" t="s">
        <v>14</v>
      </c>
      <c r="E14" s="11"/>
      <c r="F14" s="11">
        <f t="shared" si="0"/>
        <v>0</v>
      </c>
      <c r="G14" s="33"/>
      <c r="H14" s="34"/>
    </row>
    <row r="15" spans="1:8" ht="15.6">
      <c r="A15" s="21">
        <v>17</v>
      </c>
      <c r="B15" s="5" t="s">
        <v>18</v>
      </c>
      <c r="C15" s="11">
        <v>385.25</v>
      </c>
      <c r="D15" s="8" t="s">
        <v>19</v>
      </c>
      <c r="E15" s="11"/>
      <c r="F15" s="11">
        <f t="shared" si="0"/>
        <v>0</v>
      </c>
      <c r="G15" s="33"/>
      <c r="H15" s="34"/>
    </row>
    <row r="16" spans="1:8" ht="15.6">
      <c r="A16" s="21">
        <v>18</v>
      </c>
      <c r="B16" s="5" t="s">
        <v>20</v>
      </c>
      <c r="C16" s="11">
        <v>415.25</v>
      </c>
      <c r="D16" s="8" t="s">
        <v>19</v>
      </c>
      <c r="E16" s="11"/>
      <c r="F16" s="11">
        <f t="shared" si="0"/>
        <v>0</v>
      </c>
      <c r="G16" s="33"/>
      <c r="H16" s="34"/>
    </row>
    <row r="17" spans="1:8" ht="15.6">
      <c r="A17" s="21">
        <v>19</v>
      </c>
      <c r="B17" s="5" t="s">
        <v>21</v>
      </c>
      <c r="C17" s="11">
        <v>38.07</v>
      </c>
      <c r="D17" s="8" t="s">
        <v>14</v>
      </c>
      <c r="E17" s="11"/>
      <c r="F17" s="11">
        <f t="shared" si="0"/>
        <v>0</v>
      </c>
      <c r="G17" s="33"/>
      <c r="H17" s="34"/>
    </row>
    <row r="18" spans="1:8" ht="15.6">
      <c r="A18" s="21">
        <v>110</v>
      </c>
      <c r="B18" s="5" t="s">
        <v>22</v>
      </c>
      <c r="C18" s="11">
        <v>415.25</v>
      </c>
      <c r="D18" s="8" t="s">
        <v>19</v>
      </c>
      <c r="E18" s="11"/>
      <c r="F18" s="11">
        <f t="shared" si="0"/>
        <v>0</v>
      </c>
      <c r="G18" s="33"/>
      <c r="H18" s="34"/>
    </row>
    <row r="19" spans="1:8" ht="15.6">
      <c r="A19" s="21">
        <v>111</v>
      </c>
      <c r="B19" s="5" t="s">
        <v>23</v>
      </c>
      <c r="C19" s="11">
        <v>1</v>
      </c>
      <c r="D19" s="8" t="s">
        <v>11</v>
      </c>
      <c r="E19" s="11"/>
      <c r="F19" s="11">
        <f>C19*E19</f>
        <v>0</v>
      </c>
      <c r="G19" s="33"/>
      <c r="H19" s="34"/>
    </row>
    <row r="20" spans="1:8" ht="14.1" customHeight="1">
      <c r="A20" s="19"/>
      <c r="B20" s="4" t="s">
        <v>24</v>
      </c>
      <c r="C20" s="9"/>
      <c r="D20" s="9"/>
      <c r="E20" s="9"/>
      <c r="F20" s="9"/>
      <c r="G20" s="30">
        <f>F9+F10+F11+F12+F13+F14+F15+F16+F17+F18+F19</f>
        <v>0</v>
      </c>
      <c r="H20" s="31"/>
    </row>
    <row r="21" spans="1:8" ht="14.1" customHeight="1">
      <c r="A21" s="19"/>
      <c r="B21" s="3"/>
      <c r="C21" s="9"/>
      <c r="D21" s="9"/>
      <c r="E21" s="9"/>
      <c r="F21" s="9"/>
      <c r="G21" s="33"/>
      <c r="H21" s="34"/>
    </row>
    <row r="22" spans="1:8" ht="15.6">
      <c r="A22" s="20">
        <v>20</v>
      </c>
      <c r="B22" s="4" t="s">
        <v>25</v>
      </c>
      <c r="C22" s="9"/>
      <c r="D22" s="9"/>
      <c r="E22" s="9"/>
      <c r="F22" s="9"/>
      <c r="G22" s="33"/>
      <c r="H22" s="34"/>
    </row>
    <row r="23" spans="1:8" ht="15.6">
      <c r="A23" s="21">
        <v>21</v>
      </c>
      <c r="B23" s="5" t="s">
        <v>26</v>
      </c>
      <c r="C23" s="11">
        <v>2.5</v>
      </c>
      <c r="D23" s="8" t="s">
        <v>14</v>
      </c>
      <c r="E23" s="11"/>
      <c r="F23" s="11">
        <f>C23*E23</f>
        <v>0</v>
      </c>
      <c r="G23" s="33"/>
      <c r="H23" s="34"/>
    </row>
    <row r="24" spans="1:8" ht="15.6">
      <c r="A24" s="21">
        <v>22</v>
      </c>
      <c r="B24" s="5" t="s">
        <v>27</v>
      </c>
      <c r="C24" s="11">
        <v>11</v>
      </c>
      <c r="D24" s="8" t="s">
        <v>14</v>
      </c>
      <c r="E24" s="11"/>
      <c r="F24" s="11">
        <f t="shared" ref="F24:F29" si="1">C24*E24</f>
        <v>0</v>
      </c>
      <c r="G24" s="33"/>
      <c r="H24" s="34"/>
    </row>
    <row r="25" spans="1:8" ht="15.6">
      <c r="A25" s="21">
        <v>23</v>
      </c>
      <c r="B25" s="5" t="s">
        <v>28</v>
      </c>
      <c r="C25" s="11">
        <v>145</v>
      </c>
      <c r="D25" s="8" t="s">
        <v>19</v>
      </c>
      <c r="E25" s="11"/>
      <c r="F25" s="11">
        <f t="shared" si="1"/>
        <v>0</v>
      </c>
      <c r="G25" s="33"/>
      <c r="H25" s="34"/>
    </row>
    <row r="26" spans="1:8" ht="15.6">
      <c r="A26" s="21">
        <v>24</v>
      </c>
      <c r="B26" s="5" t="s">
        <v>29</v>
      </c>
      <c r="C26" s="11">
        <v>58</v>
      </c>
      <c r="D26" s="8" t="s">
        <v>19</v>
      </c>
      <c r="E26" s="11"/>
      <c r="F26" s="11">
        <f t="shared" si="1"/>
        <v>0</v>
      </c>
      <c r="G26" s="33"/>
      <c r="H26" s="34"/>
    </row>
    <row r="27" spans="1:8" ht="15.6">
      <c r="A27" s="21">
        <v>25</v>
      </c>
      <c r="B27" s="5" t="s">
        <v>30</v>
      </c>
      <c r="C27" s="11">
        <v>58</v>
      </c>
      <c r="D27" s="8" t="s">
        <v>19</v>
      </c>
      <c r="E27" s="11"/>
      <c r="F27" s="11">
        <f t="shared" si="1"/>
        <v>0</v>
      </c>
      <c r="G27" s="33"/>
      <c r="H27" s="34"/>
    </row>
    <row r="28" spans="1:8" ht="15.6">
      <c r="A28" s="21">
        <v>26</v>
      </c>
      <c r="B28" s="5" t="s">
        <v>31</v>
      </c>
      <c r="C28" s="11">
        <v>55</v>
      </c>
      <c r="D28" s="8" t="s">
        <v>19</v>
      </c>
      <c r="E28" s="11"/>
      <c r="F28" s="11">
        <f t="shared" si="1"/>
        <v>0</v>
      </c>
      <c r="G28" s="33"/>
      <c r="H28" s="34"/>
    </row>
    <row r="29" spans="1:8" ht="15.6">
      <c r="A29" s="21">
        <v>27</v>
      </c>
      <c r="B29" s="5" t="s">
        <v>32</v>
      </c>
      <c r="C29" s="11">
        <v>1</v>
      </c>
      <c r="D29" s="8" t="s">
        <v>11</v>
      </c>
      <c r="E29" s="11"/>
      <c r="F29" s="11">
        <f t="shared" si="1"/>
        <v>0</v>
      </c>
      <c r="G29" s="33"/>
      <c r="H29" s="34"/>
    </row>
    <row r="30" spans="1:8" ht="15.6">
      <c r="A30" s="21">
        <v>27</v>
      </c>
      <c r="B30" s="5" t="s">
        <v>22</v>
      </c>
      <c r="C30" s="11">
        <v>275</v>
      </c>
      <c r="D30" s="8" t="s">
        <v>19</v>
      </c>
      <c r="E30" s="11"/>
      <c r="F30" s="11">
        <f>C30*E30</f>
        <v>0</v>
      </c>
      <c r="G30" s="33"/>
      <c r="H30" s="34"/>
    </row>
    <row r="31" spans="1:8" ht="15.6">
      <c r="A31" s="19"/>
      <c r="B31" s="4" t="s">
        <v>33</v>
      </c>
      <c r="C31" s="9"/>
      <c r="D31" s="9"/>
      <c r="E31" s="9"/>
      <c r="F31" s="9"/>
      <c r="G31" s="30">
        <f>F23+F24+F25+F26+F27+F28+F29+F30</f>
        <v>0</v>
      </c>
      <c r="H31" s="31"/>
    </row>
    <row r="32" spans="1:8" ht="15.6">
      <c r="A32" s="20">
        <v>30</v>
      </c>
      <c r="B32" s="4" t="s">
        <v>34</v>
      </c>
      <c r="C32" s="9"/>
      <c r="D32" s="9"/>
      <c r="E32" s="9"/>
      <c r="F32" s="9"/>
      <c r="G32" s="33"/>
      <c r="H32" s="34"/>
    </row>
    <row r="33" spans="1:8" ht="15.6">
      <c r="A33" s="21">
        <v>31</v>
      </c>
      <c r="B33" s="5" t="s">
        <v>35</v>
      </c>
      <c r="C33" s="11">
        <v>450</v>
      </c>
      <c r="D33" s="8" t="s">
        <v>14</v>
      </c>
      <c r="E33" s="11"/>
      <c r="F33" s="11">
        <f t="shared" ref="F33:F45" si="2">C33*E33</f>
        <v>0</v>
      </c>
      <c r="G33" s="33"/>
      <c r="H33" s="34"/>
    </row>
    <row r="34" spans="1:8" ht="15.6">
      <c r="A34" s="21">
        <v>32</v>
      </c>
      <c r="B34" s="5" t="s">
        <v>36</v>
      </c>
      <c r="C34" s="11">
        <v>625.5</v>
      </c>
      <c r="D34" s="8" t="s">
        <v>14</v>
      </c>
      <c r="E34" s="11"/>
      <c r="F34" s="11">
        <f t="shared" si="2"/>
        <v>0</v>
      </c>
      <c r="G34" s="33"/>
      <c r="H34" s="34"/>
    </row>
    <row r="35" spans="1:8" ht="15.6">
      <c r="A35" s="21">
        <v>33</v>
      </c>
      <c r="B35" s="5" t="s">
        <v>13</v>
      </c>
      <c r="C35" s="11">
        <v>245.5</v>
      </c>
      <c r="D35" s="8" t="s">
        <v>14</v>
      </c>
      <c r="E35" s="11"/>
      <c r="F35" s="11">
        <f t="shared" si="2"/>
        <v>0</v>
      </c>
      <c r="G35" s="33"/>
      <c r="H35" s="34"/>
    </row>
    <row r="36" spans="1:8" ht="15.6">
      <c r="A36" s="21">
        <v>34</v>
      </c>
      <c r="B36" s="5" t="s">
        <v>12</v>
      </c>
      <c r="C36" s="11">
        <v>280</v>
      </c>
      <c r="D36" s="8" t="s">
        <v>37</v>
      </c>
      <c r="E36" s="11"/>
      <c r="F36" s="11">
        <f t="shared" si="2"/>
        <v>0</v>
      </c>
      <c r="G36" s="33"/>
      <c r="H36" s="34"/>
    </row>
    <row r="37" spans="1:8" ht="15.6">
      <c r="A37" s="21">
        <v>35</v>
      </c>
      <c r="B37" s="5" t="s">
        <v>38</v>
      </c>
      <c r="C37" s="11">
        <v>42.65</v>
      </c>
      <c r="D37" s="8" t="s">
        <v>14</v>
      </c>
      <c r="E37" s="11"/>
      <c r="F37" s="11">
        <f t="shared" si="2"/>
        <v>0</v>
      </c>
      <c r="G37" s="33"/>
      <c r="H37" s="34"/>
    </row>
    <row r="38" spans="1:8" ht="15.6">
      <c r="A38" s="21">
        <v>36</v>
      </c>
      <c r="B38" s="5" t="s">
        <v>39</v>
      </c>
      <c r="C38" s="11">
        <v>25.54</v>
      </c>
      <c r="D38" s="8" t="s">
        <v>14</v>
      </c>
      <c r="E38" s="11"/>
      <c r="F38" s="11">
        <f t="shared" si="2"/>
        <v>0</v>
      </c>
      <c r="G38" s="33"/>
      <c r="H38" s="34"/>
    </row>
    <row r="39" spans="1:8" ht="15.6">
      <c r="A39" s="21">
        <v>37</v>
      </c>
      <c r="B39" s="5" t="s">
        <v>40</v>
      </c>
      <c r="C39" s="11">
        <v>29.5</v>
      </c>
      <c r="D39" s="8" t="s">
        <v>14</v>
      </c>
      <c r="E39" s="11"/>
      <c r="F39" s="11">
        <f t="shared" si="2"/>
        <v>0</v>
      </c>
      <c r="G39" s="33"/>
      <c r="H39" s="34"/>
    </row>
    <row r="40" spans="1:8" ht="15.6">
      <c r="A40" s="21">
        <v>38</v>
      </c>
      <c r="B40" s="5" t="s">
        <v>41</v>
      </c>
      <c r="C40" s="11">
        <v>675.88</v>
      </c>
      <c r="D40" s="8" t="s">
        <v>19</v>
      </c>
      <c r="E40" s="11"/>
      <c r="F40" s="11">
        <f t="shared" si="2"/>
        <v>0</v>
      </c>
      <c r="G40" s="33"/>
      <c r="H40" s="34"/>
    </row>
    <row r="41" spans="1:8" ht="15.6">
      <c r="A41" s="21">
        <v>39</v>
      </c>
      <c r="B41" s="5" t="s">
        <v>20</v>
      </c>
      <c r="C41" s="11">
        <v>1144.5999999999999</v>
      </c>
      <c r="D41" s="8" t="s">
        <v>19</v>
      </c>
      <c r="E41" s="11"/>
      <c r="F41" s="11">
        <f t="shared" si="2"/>
        <v>0</v>
      </c>
      <c r="G41" s="33"/>
      <c r="H41" s="34"/>
    </row>
    <row r="42" spans="1:8" ht="15.6">
      <c r="A42" s="21">
        <v>310</v>
      </c>
      <c r="B42" s="5" t="s">
        <v>22</v>
      </c>
      <c r="C42" s="11">
        <v>1450</v>
      </c>
      <c r="D42" s="8" t="s">
        <v>19</v>
      </c>
      <c r="E42" s="11"/>
      <c r="F42" s="11">
        <f t="shared" si="2"/>
        <v>0</v>
      </c>
      <c r="G42" s="33"/>
      <c r="H42" s="34"/>
    </row>
    <row r="43" spans="1:8" ht="15.6">
      <c r="A43" s="21">
        <v>311</v>
      </c>
      <c r="B43" s="5" t="s">
        <v>42</v>
      </c>
      <c r="C43" s="11">
        <v>175</v>
      </c>
      <c r="D43" s="8" t="s">
        <v>14</v>
      </c>
      <c r="E43" s="11"/>
      <c r="F43" s="11">
        <f t="shared" si="2"/>
        <v>0</v>
      </c>
      <c r="G43" s="33"/>
      <c r="H43" s="34"/>
    </row>
    <row r="44" spans="1:8" ht="15.6">
      <c r="A44" s="21">
        <v>312</v>
      </c>
      <c r="B44" s="5" t="s">
        <v>43</v>
      </c>
      <c r="C44" s="11">
        <v>125</v>
      </c>
      <c r="D44" s="8" t="s">
        <v>14</v>
      </c>
      <c r="E44" s="11"/>
      <c r="F44" s="11">
        <f t="shared" si="2"/>
        <v>0</v>
      </c>
      <c r="G44" s="33"/>
      <c r="H44" s="34"/>
    </row>
    <row r="45" spans="1:8" ht="15.6">
      <c r="A45" s="21">
        <v>313</v>
      </c>
      <c r="B45" s="5" t="s">
        <v>44</v>
      </c>
      <c r="C45" s="11">
        <v>1</v>
      </c>
      <c r="D45" s="8" t="s">
        <v>11</v>
      </c>
      <c r="E45" s="11"/>
      <c r="F45" s="11">
        <f t="shared" si="2"/>
        <v>0</v>
      </c>
      <c r="G45" s="33"/>
      <c r="H45" s="34"/>
    </row>
    <row r="46" spans="1:8" ht="15.6">
      <c r="A46" s="19"/>
      <c r="B46" s="4" t="s">
        <v>45</v>
      </c>
      <c r="C46" s="9"/>
      <c r="D46" s="9"/>
      <c r="E46" s="9"/>
      <c r="F46" s="9"/>
      <c r="G46" s="30">
        <f>F33+F34+F35+F36+F37+F38+F39+F40+F41+F42+F43+F44+F45</f>
        <v>0</v>
      </c>
      <c r="H46" s="31"/>
    </row>
    <row r="47" spans="1:8">
      <c r="A47" s="19"/>
      <c r="B47" s="3"/>
      <c r="C47" s="9"/>
      <c r="D47" s="9"/>
      <c r="E47" s="9"/>
      <c r="F47" s="9"/>
      <c r="G47" s="33"/>
      <c r="H47" s="34"/>
    </row>
    <row r="48" spans="1:8" ht="15.6">
      <c r="A48" s="20">
        <v>40</v>
      </c>
      <c r="B48" s="4" t="s">
        <v>46</v>
      </c>
      <c r="C48" s="9"/>
      <c r="D48" s="9"/>
      <c r="E48" s="9"/>
      <c r="F48" s="9"/>
      <c r="G48" s="33"/>
      <c r="H48" s="34"/>
    </row>
    <row r="49" spans="1:10" ht="15.6">
      <c r="A49" s="21">
        <v>41</v>
      </c>
      <c r="B49" s="5" t="s">
        <v>47</v>
      </c>
      <c r="C49" s="11">
        <v>1</v>
      </c>
      <c r="D49" s="8" t="s">
        <v>11</v>
      </c>
      <c r="E49" s="11"/>
      <c r="F49" s="11">
        <f t="shared" ref="F49:F52" si="3">C49*E49</f>
        <v>0</v>
      </c>
      <c r="G49" s="33"/>
      <c r="H49" s="34"/>
    </row>
    <row r="50" spans="1:10" ht="15.6">
      <c r="A50" s="21">
        <v>42</v>
      </c>
      <c r="B50" s="15" t="s">
        <v>62</v>
      </c>
      <c r="C50" s="11">
        <v>1</v>
      </c>
      <c r="D50" s="8" t="s">
        <v>11</v>
      </c>
      <c r="E50" s="11"/>
      <c r="F50" s="11">
        <f>C50*E50</f>
        <v>0</v>
      </c>
      <c r="G50" s="33"/>
      <c r="H50" s="34"/>
    </row>
    <row r="51" spans="1:10" ht="15.6">
      <c r="A51" s="20">
        <v>44</v>
      </c>
      <c r="B51" s="15" t="s">
        <v>59</v>
      </c>
      <c r="C51" s="11">
        <v>1</v>
      </c>
      <c r="D51" s="8" t="s">
        <v>11</v>
      </c>
      <c r="E51" s="11"/>
      <c r="F51" s="11">
        <f t="shared" si="3"/>
        <v>0</v>
      </c>
      <c r="G51" s="33"/>
      <c r="H51" s="34"/>
    </row>
    <row r="52" spans="1:10" ht="15.6">
      <c r="A52" s="20">
        <v>45</v>
      </c>
      <c r="B52" s="15" t="s">
        <v>60</v>
      </c>
      <c r="C52" s="11">
        <v>1</v>
      </c>
      <c r="D52" s="8" t="s">
        <v>11</v>
      </c>
      <c r="E52" s="11"/>
      <c r="F52" s="11">
        <f t="shared" si="3"/>
        <v>0</v>
      </c>
      <c r="G52" s="33"/>
      <c r="H52" s="34"/>
    </row>
    <row r="53" spans="1:10" ht="15.6">
      <c r="A53" s="19"/>
      <c r="B53" s="4" t="s">
        <v>48</v>
      </c>
      <c r="C53" s="3"/>
      <c r="D53" s="3"/>
      <c r="E53" s="3"/>
      <c r="F53" s="3"/>
      <c r="G53" s="30">
        <f>F49+F50+F51+F52</f>
        <v>0</v>
      </c>
      <c r="H53" s="31"/>
    </row>
    <row r="54" spans="1:10" ht="15.6">
      <c r="A54" s="19"/>
      <c r="B54" s="10" t="s">
        <v>58</v>
      </c>
      <c r="C54" s="3"/>
      <c r="D54" s="3"/>
      <c r="E54" s="3"/>
      <c r="F54" s="3"/>
      <c r="G54" s="32">
        <f>G20+G31+G46+G53</f>
        <v>0</v>
      </c>
      <c r="H54" s="31"/>
    </row>
    <row r="55" spans="1:10" ht="15.6">
      <c r="A55" s="20">
        <v>50</v>
      </c>
      <c r="B55" s="4" t="s">
        <v>49</v>
      </c>
      <c r="C55" s="3"/>
      <c r="D55" s="3"/>
      <c r="E55" s="3"/>
      <c r="F55" s="3"/>
      <c r="G55" s="33"/>
      <c r="H55" s="34"/>
    </row>
    <row r="56" spans="1:10" ht="15.6">
      <c r="A56" s="21">
        <v>51</v>
      </c>
      <c r="B56" s="5" t="s">
        <v>50</v>
      </c>
      <c r="C56" s="3"/>
      <c r="D56" s="3"/>
      <c r="E56" s="3"/>
      <c r="F56" s="16">
        <v>0.1</v>
      </c>
      <c r="G56" s="28">
        <f t="shared" ref="G56:G61" si="4">$G$54*F56</f>
        <v>0</v>
      </c>
      <c r="H56" s="29"/>
      <c r="J56" s="14"/>
    </row>
    <row r="57" spans="1:10" ht="15.6">
      <c r="A57" s="21">
        <v>52</v>
      </c>
      <c r="B57" s="5" t="s">
        <v>51</v>
      </c>
      <c r="C57" s="3"/>
      <c r="D57" s="3"/>
      <c r="E57" s="3"/>
      <c r="F57" s="16">
        <v>0.03</v>
      </c>
      <c r="G57" s="28">
        <f t="shared" si="4"/>
        <v>0</v>
      </c>
      <c r="H57" s="29"/>
      <c r="J57" s="14"/>
    </row>
    <row r="58" spans="1:10" ht="15.6">
      <c r="A58" s="21">
        <v>53</v>
      </c>
      <c r="B58" s="5" t="s">
        <v>52</v>
      </c>
      <c r="C58" s="3"/>
      <c r="D58" s="3"/>
      <c r="E58" s="3"/>
      <c r="F58" s="16">
        <v>0.03</v>
      </c>
      <c r="G58" s="28">
        <f t="shared" si="4"/>
        <v>0</v>
      </c>
      <c r="H58" s="29"/>
      <c r="J58" s="14"/>
    </row>
    <row r="59" spans="1:10" ht="15.6">
      <c r="A59" s="21">
        <v>54</v>
      </c>
      <c r="B59" s="15" t="s">
        <v>61</v>
      </c>
      <c r="C59" s="3"/>
      <c r="D59" s="3"/>
      <c r="E59" s="3"/>
      <c r="F59" s="16">
        <v>0.02</v>
      </c>
      <c r="G59" s="28">
        <f t="shared" si="4"/>
        <v>0</v>
      </c>
      <c r="H59" s="29"/>
      <c r="J59" s="14"/>
    </row>
    <row r="60" spans="1:10" ht="15.6">
      <c r="A60" s="21">
        <v>57</v>
      </c>
      <c r="B60" s="5" t="s">
        <v>53</v>
      </c>
      <c r="C60" s="3"/>
      <c r="D60" s="3"/>
      <c r="E60" s="3"/>
      <c r="F60" s="16">
        <v>0.01</v>
      </c>
      <c r="G60" s="28">
        <f t="shared" si="4"/>
        <v>0</v>
      </c>
      <c r="H60" s="29"/>
      <c r="J60" s="14"/>
    </row>
    <row r="61" spans="1:10" ht="15.6">
      <c r="A61" s="21">
        <v>58</v>
      </c>
      <c r="B61" s="5" t="s">
        <v>54</v>
      </c>
      <c r="C61" s="3"/>
      <c r="D61" s="3"/>
      <c r="E61" s="3"/>
      <c r="F61" s="16">
        <v>1E-3</v>
      </c>
      <c r="G61" s="28">
        <f t="shared" si="4"/>
        <v>0</v>
      </c>
      <c r="H61" s="29"/>
      <c r="J61" s="14"/>
    </row>
    <row r="62" spans="1:10" ht="15.6">
      <c r="A62" s="21">
        <v>59</v>
      </c>
      <c r="B62" s="5" t="s">
        <v>55</v>
      </c>
      <c r="C62" s="3"/>
      <c r="D62" s="3"/>
      <c r="E62" s="3"/>
      <c r="F62" s="17">
        <v>0.18</v>
      </c>
      <c r="G62" s="28">
        <f>$G$56*F62</f>
        <v>0</v>
      </c>
      <c r="H62" s="29"/>
      <c r="J62" s="14"/>
    </row>
    <row r="63" spans="1:10" ht="15.6">
      <c r="A63" s="19"/>
      <c r="B63" s="4" t="s">
        <v>56</v>
      </c>
      <c r="C63" s="3"/>
      <c r="D63" s="3"/>
      <c r="E63" s="3"/>
      <c r="F63" s="3"/>
      <c r="G63" s="35">
        <f>G56+G57+G58+G59+G60+G61+G62</f>
        <v>0</v>
      </c>
      <c r="H63" s="31"/>
      <c r="J63" s="13"/>
    </row>
    <row r="64" spans="1:10" ht="15.6">
      <c r="A64" s="19"/>
      <c r="B64" s="4" t="s">
        <v>57</v>
      </c>
      <c r="C64" s="3"/>
      <c r="D64" s="3"/>
      <c r="E64" s="3"/>
      <c r="F64" s="3"/>
      <c r="G64" s="32">
        <f>G54+G63</f>
        <v>0</v>
      </c>
      <c r="H64" s="31"/>
      <c r="J64" s="12"/>
    </row>
    <row r="65" spans="1:8">
      <c r="A65" s="22"/>
      <c r="B65" s="23"/>
      <c r="C65" s="23"/>
      <c r="D65" s="23"/>
      <c r="E65" s="23"/>
      <c r="F65" s="23"/>
      <c r="G65" s="36"/>
      <c r="H65" s="37"/>
    </row>
    <row r="66" spans="1:8" ht="17.100000000000001" customHeight="1">
      <c r="A66" s="6"/>
    </row>
    <row r="67" spans="1:8" ht="17.100000000000001" customHeight="1">
      <c r="A67" s="6"/>
    </row>
    <row r="68" spans="1:8" ht="17.100000000000001" customHeight="1">
      <c r="A68" s="6"/>
    </row>
  </sheetData>
  <mergeCells count="65">
    <mergeCell ref="A5:H5"/>
    <mergeCell ref="G6:H6"/>
    <mergeCell ref="G8:H8"/>
    <mergeCell ref="G9:H9"/>
    <mergeCell ref="B7:H7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8:H48"/>
    <mergeCell ref="G49:H49"/>
    <mergeCell ref="G40:H40"/>
    <mergeCell ref="G41:H41"/>
    <mergeCell ref="G42:H42"/>
    <mergeCell ref="G43:H43"/>
    <mergeCell ref="G44:H44"/>
    <mergeCell ref="G62:H62"/>
    <mergeCell ref="G63:H63"/>
    <mergeCell ref="G64:H64"/>
    <mergeCell ref="G65:H65"/>
    <mergeCell ref="G58:H58"/>
    <mergeCell ref="G59:H59"/>
    <mergeCell ref="G60:H60"/>
    <mergeCell ref="A4:H4"/>
    <mergeCell ref="A3:H3"/>
    <mergeCell ref="A2:H2"/>
    <mergeCell ref="A1:H1"/>
    <mergeCell ref="G61:H61"/>
    <mergeCell ref="G53:H53"/>
    <mergeCell ref="G54:H54"/>
    <mergeCell ref="G55:H55"/>
    <mergeCell ref="G56:H56"/>
    <mergeCell ref="G57:H57"/>
    <mergeCell ref="G50:H50"/>
    <mergeCell ref="G51:H51"/>
    <mergeCell ref="G52:H52"/>
    <mergeCell ref="G45:H45"/>
    <mergeCell ref="G46:H46"/>
    <mergeCell ref="G47:H47"/>
  </mergeCells>
  <pageMargins left="0.7" right="0.7" top="0.75" bottom="0.75" header="0.3" footer="0.3"/>
  <pageSetup scale="7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Dalvin Smith</cp:lastModifiedBy>
  <cp:lastPrinted>2024-05-20T18:54:06Z</cp:lastPrinted>
  <dcterms:created xsi:type="dcterms:W3CDTF">2024-05-01T16:08:13Z</dcterms:created>
  <dcterms:modified xsi:type="dcterms:W3CDTF">2024-07-26T03:02:34Z</dcterms:modified>
</cp:coreProperties>
</file>